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rosario\Desktop\Presupuesto\2 Para Transparencia Institucional 2024\Ingresos y Egresos 2024\"/>
    </mc:Choice>
  </mc:AlternateContent>
  <xr:revisionPtr revIDLastSave="0" documentId="13_ncr:1_{0B07AB75-0AA8-4BE2-810F-B13464897F8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julio 2024" sheetId="2" r:id="rId1"/>
  </sheets>
  <definedNames>
    <definedName name="_xlnm.Print_Area" localSheetId="0">'Ingresos y Egresos julio 2024'!$A$1:$P$91</definedName>
    <definedName name="_xlnm.Print_Titles" localSheetId="0">'Ingresos y Egresos julio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C61" i="2"/>
  <c r="B61" i="2"/>
  <c r="C51" i="2"/>
  <c r="B51" i="2"/>
  <c r="C44" i="2"/>
  <c r="B44" i="2"/>
  <c r="C35" i="2"/>
  <c r="B35" i="2"/>
  <c r="B32" i="2"/>
  <c r="B25" i="2" s="1"/>
  <c r="C25" i="2"/>
  <c r="B20" i="2"/>
  <c r="B15" i="2" s="1"/>
  <c r="C15" i="2"/>
  <c r="C9" i="2"/>
  <c r="B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C66" i="2"/>
  <c r="B69" i="2"/>
  <c r="C69" i="2"/>
  <c r="B75" i="2"/>
  <c r="C75" i="2"/>
  <c r="B78" i="2"/>
  <c r="C78" i="2"/>
  <c r="B81" i="2"/>
  <c r="C81" i="2"/>
  <c r="M25" i="2"/>
  <c r="M15" i="2"/>
  <c r="M9" i="2"/>
  <c r="B73" i="2" l="1"/>
  <c r="C73" i="2"/>
  <c r="L51" i="2"/>
  <c r="L25" i="2"/>
  <c r="L15" i="2"/>
  <c r="L9" i="2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61" i="2"/>
  <c r="L35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D84" i="2" s="1"/>
  <c r="P26" i="2"/>
  <c r="N81" i="2"/>
  <c r="N78" i="2"/>
  <c r="N75" i="2"/>
  <c r="N69" i="2"/>
  <c r="N66" i="2"/>
  <c r="N61" i="2"/>
  <c r="N44" i="2"/>
  <c r="N83" i="2" l="1"/>
  <c r="N73" i="2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<sst xmlns="http://schemas.openxmlformats.org/spreadsheetml/2006/main" count="102" uniqueCount="102">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</sst>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3" fontId="13" fillId="0" borderId="0" xfId="1" applyFont="1" applyFill="1" applyBorder="1"/>
    <xf numFmtId="43" fontId="13" fillId="0" borderId="0" xfId="0" applyNumberFormat="1" applyFont="1" applyAlignment="1">
      <alignment wrapText="1"/>
    </xf>
    <xf numFmtId="43" fontId="13" fillId="0" borderId="0" xfId="0" applyNumberFormat="1" applyFont="1"/>
    <xf numFmtId="43" fontId="14" fillId="0" borderId="0" xfId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zoomScale="85" zoomScaleNormal="85" zoomScaleSheetLayoutView="55" workbookViewId="0">
      <selection activeCell="J7" sqref="J7"/>
    </sheetView>
  </sheetViews>
  <sheetFormatPr defaultColWidth="11.42578125" defaultRowHeight="15" x14ac:dyDescent="0.2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0" width="15.28515625" bestFit="1" customWidth="1"/>
    <col min="11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39" t="s">
        <v>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1" x14ac:dyDescent="0.25">
      <c r="A2" s="41" t="s">
        <v>91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x14ac:dyDescent="0.25">
      <c r="A3" s="43" t="s">
        <v>99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5">
      <c r="A4" s="44" t="s">
        <v>101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 x14ac:dyDescent="0.25">
      <c r="A5" s="38" t="s">
        <v>95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26"/>
      <c r="C8" s="26"/>
      <c r="D8" s="9"/>
      <c r="E8" s="9"/>
      <c r="F8" s="33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31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>SUM(I10:I14)</f>
        <v>25064096.899999999</v>
      </c>
      <c r="J9" s="17">
        <f>SUM(J10:J14)</f>
        <v>25942698.579999994</v>
      </c>
      <c r="K9" s="17">
        <f t="shared" ref="K9" si="1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2">SUM(D9:O9)</f>
        <v>192454345.08000001</v>
      </c>
    </row>
    <row r="10" spans="1:16" x14ac:dyDescent="0.25">
      <c r="A10" s="11" t="s">
        <v>2</v>
      </c>
      <c r="B10" s="32">
        <v>315265638</v>
      </c>
      <c r="C10" s="27">
        <v>292431268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36">
        <v>20509500</v>
      </c>
      <c r="J10" s="37">
        <v>21302997.279999997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f t="shared" si="2"/>
        <v>143477085.54999998</v>
      </c>
    </row>
    <row r="11" spans="1:16" x14ac:dyDescent="0.25">
      <c r="A11" s="11" t="s">
        <v>3</v>
      </c>
      <c r="B11" s="32">
        <v>46307706</v>
      </c>
      <c r="C11" s="27">
        <v>53247706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36">
        <v>1441000</v>
      </c>
      <c r="J11" s="36">
        <v>1463555.56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f t="shared" si="2"/>
        <v>27336599.16</v>
      </c>
    </row>
    <row r="12" spans="1:16" x14ac:dyDescent="0.25">
      <c r="A12" s="11" t="s">
        <v>4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27">
        <v>0</v>
      </c>
      <c r="J12" s="27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2"/>
        <v>0</v>
      </c>
    </row>
    <row r="13" spans="1:16" x14ac:dyDescent="0.25">
      <c r="A13" s="11" t="s">
        <v>5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27">
        <v>0</v>
      </c>
      <c r="J13" s="27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 t="shared" si="2"/>
        <v>0</v>
      </c>
    </row>
    <row r="14" spans="1:16" x14ac:dyDescent="0.25">
      <c r="A14" s="11" t="s">
        <v>6</v>
      </c>
      <c r="B14" s="32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36">
        <v>3113596.9</v>
      </c>
      <c r="J14" s="36">
        <v>3176145.7399999998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f t="shared" si="2"/>
        <v>21640660.369999997</v>
      </c>
    </row>
    <row r="15" spans="1:16" x14ac:dyDescent="0.25">
      <c r="A15" s="10" t="s">
        <v>7</v>
      </c>
      <c r="B15" s="31">
        <f>SUM(B16:B24)</f>
        <v>116465222</v>
      </c>
      <c r="C15" s="17">
        <f>SUM(C16:C24)</f>
        <v>124082093</v>
      </c>
      <c r="D15" s="17">
        <f>SUM(D16:D24)</f>
        <v>3102249.8136200001</v>
      </c>
      <c r="E15" s="17">
        <f>SUM(E16:E24)</f>
        <v>4174455.07</v>
      </c>
      <c r="F15" s="17">
        <f t="shared" ref="F15:G15" si="3">SUM(F16:F24)</f>
        <v>4670947.53</v>
      </c>
      <c r="G15" s="17">
        <f t="shared" si="3"/>
        <v>4384412.43</v>
      </c>
      <c r="H15" s="17">
        <f>SUM(H16:H24)</f>
        <v>9559544.7599999998</v>
      </c>
      <c r="I15" s="17">
        <f t="shared" ref="I15" si="4">SUM(I16:I24)</f>
        <v>25252597.286311999</v>
      </c>
      <c r="J15" s="17">
        <f t="shared" ref="J15" si="5">SUM(J16:J24)</f>
        <v>6569017.3605999993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2"/>
        <v>57713224.250532001</v>
      </c>
    </row>
    <row r="16" spans="1:16" x14ac:dyDescent="0.25">
      <c r="A16" s="11" t="s">
        <v>8</v>
      </c>
      <c r="B16" s="32">
        <v>39524734</v>
      </c>
      <c r="C16" s="27">
        <v>39549734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36">
        <v>9234064.2963119987</v>
      </c>
      <c r="J16" s="36">
        <v>3219179.5306000002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9">
        <f t="shared" si="2"/>
        <v>25513324.100531999</v>
      </c>
    </row>
    <row r="17" spans="1:16" x14ac:dyDescent="0.25">
      <c r="A17" s="11" t="s">
        <v>9</v>
      </c>
      <c r="B17" s="32">
        <v>12000000</v>
      </c>
      <c r="C17" s="27">
        <v>7000000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36">
        <v>494904.74</v>
      </c>
      <c r="J17" s="36">
        <v>164336.59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f t="shared" si="2"/>
        <v>842238.91</v>
      </c>
    </row>
    <row r="18" spans="1:16" x14ac:dyDescent="0.25">
      <c r="A18" s="11" t="s">
        <v>10</v>
      </c>
      <c r="B18" s="32">
        <v>6500000</v>
      </c>
      <c r="C18" s="27">
        <v>6500000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27">
        <v>0</v>
      </c>
      <c r="J18" s="2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9">
        <f t="shared" si="2"/>
        <v>0</v>
      </c>
    </row>
    <row r="19" spans="1:16" x14ac:dyDescent="0.25">
      <c r="A19" s="11" t="s">
        <v>11</v>
      </c>
      <c r="B19" s="32">
        <v>2192000</v>
      </c>
      <c r="C19" s="27">
        <v>1792000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36">
        <v>32264</v>
      </c>
      <c r="J19" s="36">
        <v>14418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9">
        <f t="shared" si="2"/>
        <v>170838</v>
      </c>
    </row>
    <row r="20" spans="1:16" x14ac:dyDescent="0.25">
      <c r="A20" s="11" t="s">
        <v>12</v>
      </c>
      <c r="B20" s="32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37">
        <v>7377951.3100000005</v>
      </c>
      <c r="J20" s="36">
        <v>1681534.25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9">
        <f t="shared" si="2"/>
        <v>16082268.100000001</v>
      </c>
    </row>
    <row r="21" spans="1:16" x14ac:dyDescent="0.25">
      <c r="A21" s="11" t="s">
        <v>13</v>
      </c>
      <c r="B21" s="32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36">
        <v>3029614.2199999997</v>
      </c>
      <c r="J21" s="36">
        <v>266033.14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9">
        <f t="shared" si="2"/>
        <v>4470168.2399999993</v>
      </c>
    </row>
    <row r="22" spans="1:16" x14ac:dyDescent="0.25">
      <c r="A22" s="11" t="s">
        <v>14</v>
      </c>
      <c r="B22" s="32">
        <v>9264769</v>
      </c>
      <c r="C22" s="27">
        <v>18414140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36">
        <v>3618618.83</v>
      </c>
      <c r="J22" s="36">
        <v>69310.55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9">
        <f t="shared" si="2"/>
        <v>4770816.5199999996</v>
      </c>
    </row>
    <row r="23" spans="1:16" x14ac:dyDescent="0.25">
      <c r="A23" s="11" t="s">
        <v>15</v>
      </c>
      <c r="B23" s="32">
        <v>9500000</v>
      </c>
      <c r="C23" s="27">
        <v>9442500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36">
        <v>982531.04</v>
      </c>
      <c r="J23" s="36">
        <v>562570.66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f t="shared" si="2"/>
        <v>3503138.75</v>
      </c>
    </row>
    <row r="24" spans="1:16" x14ac:dyDescent="0.25">
      <c r="A24" s="11" t="s">
        <v>16</v>
      </c>
      <c r="B24" s="32">
        <v>3200000</v>
      </c>
      <c r="C24" s="27">
        <v>6200000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36">
        <v>482648.85</v>
      </c>
      <c r="J24" s="36">
        <v>591634.64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f t="shared" si="2"/>
        <v>2360431.63</v>
      </c>
    </row>
    <row r="25" spans="1:16" x14ac:dyDescent="0.25">
      <c r="A25" s="10" t="s">
        <v>17</v>
      </c>
      <c r="B25" s="31">
        <f>SUM(B26:B34)</f>
        <v>20000000</v>
      </c>
      <c r="C25" s="17">
        <f>SUM(C26:C34)</f>
        <v>21217500</v>
      </c>
      <c r="D25" s="17">
        <f>SUM(D26:D34)</f>
        <v>0</v>
      </c>
      <c r="E25" s="17">
        <f>SUM(E26:E34)</f>
        <v>711399.7</v>
      </c>
      <c r="F25" s="17">
        <f t="shared" ref="F25" si="6">SUM(F26:F34)</f>
        <v>606140.89</v>
      </c>
      <c r="G25" s="17">
        <f t="shared" ref="G25" si="7">SUM(G26:G34)</f>
        <v>723165.07</v>
      </c>
      <c r="H25" s="17">
        <f>SUM(H26:H34)</f>
        <v>398198.34</v>
      </c>
      <c r="I25" s="17">
        <f>SUM(I26:I34)</f>
        <v>4345168.82</v>
      </c>
      <c r="J25" s="17">
        <f>SUM(J26:J34)</f>
        <v>429045</v>
      </c>
      <c r="K25" s="17">
        <f t="shared" ref="K25" si="8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2"/>
        <v>7213117.8200000003</v>
      </c>
    </row>
    <row r="26" spans="1:16" x14ac:dyDescent="0.25">
      <c r="A26" s="11" t="s">
        <v>18</v>
      </c>
      <c r="B26" s="32">
        <v>2200000</v>
      </c>
      <c r="C26" s="27">
        <v>2200000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36">
        <v>131952.5</v>
      </c>
      <c r="J26" s="36">
        <v>11935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9">
        <f t="shared" si="2"/>
        <v>759090.97</v>
      </c>
    </row>
    <row r="27" spans="1:16" x14ac:dyDescent="0.25">
      <c r="A27" s="11" t="s">
        <v>19</v>
      </c>
      <c r="B27" s="32">
        <v>1400000</v>
      </c>
      <c r="C27" s="27">
        <v>1402500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7">
        <v>0</v>
      </c>
      <c r="J27" s="27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9">
        <f t="shared" si="2"/>
        <v>1231.92</v>
      </c>
    </row>
    <row r="28" spans="1:16" ht="15.75" customHeight="1" x14ac:dyDescent="0.25">
      <c r="A28" s="11" t="s">
        <v>20</v>
      </c>
      <c r="B28" s="32">
        <v>2200000</v>
      </c>
      <c r="C28" s="27">
        <v>2200000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36">
        <v>35558.949999999997</v>
      </c>
      <c r="J28" s="27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9">
        <f t="shared" si="2"/>
        <v>173040.75</v>
      </c>
    </row>
    <row r="29" spans="1:16" x14ac:dyDescent="0.25">
      <c r="A29" s="11" t="s">
        <v>21</v>
      </c>
      <c r="B29" s="32">
        <v>50000</v>
      </c>
      <c r="C29" s="27">
        <v>50000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36">
        <v>6747.5</v>
      </c>
      <c r="J29" s="27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9">
        <f t="shared" si="2"/>
        <v>6747.5</v>
      </c>
    </row>
    <row r="30" spans="1:16" x14ac:dyDescent="0.25">
      <c r="A30" s="11" t="s">
        <v>22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7">
        <v>0</v>
      </c>
      <c r="J30" s="27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9">
        <f t="shared" si="2"/>
        <v>226000.02</v>
      </c>
    </row>
    <row r="31" spans="1:16" x14ac:dyDescent="0.25">
      <c r="A31" s="11" t="s">
        <v>23</v>
      </c>
      <c r="B31" s="32">
        <v>0</v>
      </c>
      <c r="C31" s="27">
        <v>60000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7">
        <v>0</v>
      </c>
      <c r="J31" s="27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19">
        <f t="shared" si="2"/>
        <v>56640</v>
      </c>
    </row>
    <row r="32" spans="1:16" x14ac:dyDescent="0.25">
      <c r="A32" s="11" t="s">
        <v>24</v>
      </c>
      <c r="B32" s="32">
        <f>2300000+6000000</f>
        <v>8300000</v>
      </c>
      <c r="C32" s="27">
        <v>8485000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36">
        <v>803247.5</v>
      </c>
      <c r="J32" s="36">
        <v>400000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9">
        <f t="shared" si="2"/>
        <v>2043957.5</v>
      </c>
    </row>
    <row r="33" spans="1:16" x14ac:dyDescent="0.25">
      <c r="A33" s="11" t="s">
        <v>25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7">
        <v>0</v>
      </c>
      <c r="J33" s="27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9">
        <f t="shared" si="2"/>
        <v>0</v>
      </c>
    </row>
    <row r="34" spans="1:16" x14ac:dyDescent="0.25">
      <c r="A34" s="11" t="s">
        <v>26</v>
      </c>
      <c r="B34" s="32">
        <v>5150000</v>
      </c>
      <c r="C34" s="27">
        <v>6120000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36">
        <v>3367662.3700000006</v>
      </c>
      <c r="J34" s="36">
        <v>17110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19">
        <f t="shared" si="2"/>
        <v>3946409.1600000006</v>
      </c>
    </row>
    <row r="35" spans="1:16" x14ac:dyDescent="0.25">
      <c r="A35" s="10" t="s">
        <v>27</v>
      </c>
      <c r="B35" s="31">
        <f>SUM(B36:B43)</f>
        <v>2000000</v>
      </c>
      <c r="C35" s="17">
        <f>SUM(C36:C43)</f>
        <v>2200000</v>
      </c>
      <c r="D35" s="17">
        <f>SUM(D36:D43)</f>
        <v>0</v>
      </c>
      <c r="E35" s="17">
        <f t="shared" ref="E35:F35" si="9">SUM(E36:E43)</f>
        <v>0</v>
      </c>
      <c r="F35" s="17">
        <f t="shared" si="9"/>
        <v>196180</v>
      </c>
      <c r="G35" s="17">
        <f t="shared" ref="G35" si="10">SUM(G36:G43)</f>
        <v>53349</v>
      </c>
      <c r="H35" s="17">
        <f>SUM(H36:H43)</f>
        <v>60000</v>
      </c>
      <c r="I35" s="17">
        <f>SUM(I36:I43)</f>
        <v>41700</v>
      </c>
      <c r="J35" s="17">
        <f>SUM(J36:J43)</f>
        <v>0</v>
      </c>
      <c r="K35" s="17">
        <f>SUM(K36:K43)</f>
        <v>0</v>
      </c>
      <c r="L35" s="17">
        <f t="shared" ref="L35" si="11">SUM(L36:L43)</f>
        <v>0</v>
      </c>
      <c r="M35" s="17">
        <f t="shared" ref="M35" si="12">SUM(M36:M43)</f>
        <v>0</v>
      </c>
      <c r="N35" s="17">
        <f>SUM(N36:N43)</f>
        <v>0</v>
      </c>
      <c r="O35" s="17">
        <f>SUM(O36:O43)</f>
        <v>0</v>
      </c>
      <c r="P35" s="17">
        <f t="shared" si="2"/>
        <v>351229</v>
      </c>
    </row>
    <row r="36" spans="1:16" x14ac:dyDescent="0.25">
      <c r="A36" s="11" t="s">
        <v>28</v>
      </c>
      <c r="B36" s="32">
        <v>2000000</v>
      </c>
      <c r="C36" s="27">
        <v>2200000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36">
        <v>41700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9">
        <f t="shared" si="2"/>
        <v>351229</v>
      </c>
    </row>
    <row r="37" spans="1:16" x14ac:dyDescent="0.25">
      <c r="A37" s="11" t="s">
        <v>29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2"/>
        <v>0</v>
      </c>
    </row>
    <row r="38" spans="1:16" x14ac:dyDescent="0.25">
      <c r="A38" s="11" t="s">
        <v>30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2"/>
        <v>0</v>
      </c>
    </row>
    <row r="39" spans="1:16" x14ac:dyDescent="0.25">
      <c r="A39" s="11" t="s">
        <v>31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2"/>
        <v>0</v>
      </c>
    </row>
    <row r="40" spans="1:16" x14ac:dyDescent="0.25">
      <c r="A40" s="11" t="s">
        <v>32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2"/>
        <v>0</v>
      </c>
    </row>
    <row r="41" spans="1:16" x14ac:dyDescent="0.25">
      <c r="A41" s="11" t="s">
        <v>33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3">SUM(D41:O41)</f>
        <v>0</v>
      </c>
    </row>
    <row r="42" spans="1:16" x14ac:dyDescent="0.25">
      <c r="A42" s="11" t="s">
        <v>34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3"/>
        <v>0</v>
      </c>
    </row>
    <row r="43" spans="1:16" x14ac:dyDescent="0.25">
      <c r="A43" s="11" t="s">
        <v>35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3"/>
        <v>0</v>
      </c>
    </row>
    <row r="44" spans="1:16" x14ac:dyDescent="0.25">
      <c r="A44" s="10" t="s">
        <v>36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4">SUM(E45:E50)</f>
        <v>0</v>
      </c>
      <c r="F44" s="17">
        <f t="shared" si="14"/>
        <v>0</v>
      </c>
      <c r="G44" s="17">
        <f t="shared" ref="G44" si="15">SUM(G45:G50)</f>
        <v>0</v>
      </c>
      <c r="H44" s="21">
        <v>0</v>
      </c>
      <c r="I44" s="17">
        <f t="shared" ref="I44" si="16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7">SUM(N45:N50)</f>
        <v>0</v>
      </c>
      <c r="O44" s="21">
        <v>0</v>
      </c>
      <c r="P44" s="17">
        <f t="shared" si="13"/>
        <v>0</v>
      </c>
    </row>
    <row r="45" spans="1:16" x14ac:dyDescent="0.25">
      <c r="A45" s="11" t="s">
        <v>37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3"/>
        <v>0</v>
      </c>
    </row>
    <row r="46" spans="1:16" x14ac:dyDescent="0.25">
      <c r="A46" s="11" t="s">
        <v>38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3"/>
        <v>0</v>
      </c>
    </row>
    <row r="47" spans="1:16" x14ac:dyDescent="0.25">
      <c r="A47" s="11" t="s">
        <v>39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3"/>
        <v>0</v>
      </c>
    </row>
    <row r="48" spans="1:16" x14ac:dyDescent="0.25">
      <c r="A48" s="11" t="s">
        <v>40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3"/>
        <v>0</v>
      </c>
    </row>
    <row r="49" spans="1:16" x14ac:dyDescent="0.25">
      <c r="A49" s="11" t="s">
        <v>41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3"/>
        <v>0</v>
      </c>
    </row>
    <row r="50" spans="1:16" x14ac:dyDescent="0.25">
      <c r="A50" s="11" t="s">
        <v>42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3"/>
        <v>0</v>
      </c>
    </row>
    <row r="51" spans="1:16" x14ac:dyDescent="0.25">
      <c r="A51" s="10" t="s">
        <v>43</v>
      </c>
      <c r="B51" s="31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18">SUM(F52:F60)</f>
        <v>0</v>
      </c>
      <c r="G51" s="17">
        <f t="shared" ref="G51" si="19">SUM(G52:G60)</f>
        <v>107074</v>
      </c>
      <c r="H51" s="17">
        <f>SUM(H52:H60)</f>
        <v>1271717.77</v>
      </c>
      <c r="I51" s="17">
        <f>SUM(I52:I60)</f>
        <v>2277506.79</v>
      </c>
      <c r="J51" s="17">
        <f>SUM(J52:J60)</f>
        <v>73482806.200000003</v>
      </c>
      <c r="K51" s="17">
        <f>SUM(K52:K60)</f>
        <v>0</v>
      </c>
      <c r="L51" s="17">
        <f t="shared" ref="L51" si="20">SUM(L52:L60)</f>
        <v>0</v>
      </c>
      <c r="M51" s="17">
        <f>SUM(M52:M60)</f>
        <v>0</v>
      </c>
      <c r="N51" s="17">
        <f>SUM(N52:N60)</f>
        <v>0</v>
      </c>
      <c r="O51" s="17">
        <f t="shared" ref="O51" si="21">SUM(O52:O60)</f>
        <v>0</v>
      </c>
      <c r="P51" s="17">
        <f t="shared" si="13"/>
        <v>77201172.760000005</v>
      </c>
    </row>
    <row r="52" spans="1:16" x14ac:dyDescent="0.25">
      <c r="A52" s="11" t="s">
        <v>44</v>
      </c>
      <c r="B52" s="32">
        <v>5500000</v>
      </c>
      <c r="C52" s="27">
        <v>4195000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36">
        <v>1627114.79</v>
      </c>
      <c r="J52" s="36">
        <v>71529835.400000006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19">
        <f t="shared" si="13"/>
        <v>73459216.63000001</v>
      </c>
    </row>
    <row r="53" spans="1:16" x14ac:dyDescent="0.25">
      <c r="A53" s="11" t="s">
        <v>45</v>
      </c>
      <c r="B53" s="32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7">
        <v>0</v>
      </c>
      <c r="J53" s="21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19">
        <f t="shared" si="13"/>
        <v>1138593.33</v>
      </c>
    </row>
    <row r="54" spans="1:16" x14ac:dyDescent="0.25">
      <c r="A54" s="11" t="s">
        <v>46</v>
      </c>
      <c r="B54" s="32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36">
        <v>67000</v>
      </c>
      <c r="J54" s="21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19">
        <f t="shared" si="13"/>
        <v>67000</v>
      </c>
    </row>
    <row r="55" spans="1:16" x14ac:dyDescent="0.25">
      <c r="A55" s="11" t="s">
        <v>47</v>
      </c>
      <c r="B55" s="32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7">
        <v>0</v>
      </c>
      <c r="J55" s="21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9">
        <f t="shared" si="13"/>
        <v>0</v>
      </c>
    </row>
    <row r="56" spans="1:16" x14ac:dyDescent="0.25">
      <c r="A56" s="11" t="s">
        <v>48</v>
      </c>
      <c r="B56" s="32">
        <v>0</v>
      </c>
      <c r="C56" s="27">
        <v>825000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36">
        <v>583392</v>
      </c>
      <c r="J56" s="36">
        <v>1952970.7999999998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9">
        <f t="shared" si="13"/>
        <v>2536362.7999999998</v>
      </c>
    </row>
    <row r="57" spans="1:16" x14ac:dyDescent="0.25">
      <c r="A57" s="11" t="s">
        <v>49</v>
      </c>
      <c r="B57" s="32">
        <v>0</v>
      </c>
      <c r="C57" s="27">
        <v>480000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19">
        <f t="shared" si="13"/>
        <v>0</v>
      </c>
    </row>
    <row r="58" spans="1:16" x14ac:dyDescent="0.25">
      <c r="A58" s="11" t="s">
        <v>50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19">
        <f t="shared" si="13"/>
        <v>0</v>
      </c>
    </row>
    <row r="59" spans="1:16" x14ac:dyDescent="0.25">
      <c r="A59" s="11" t="s">
        <v>51</v>
      </c>
      <c r="B59" s="32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19">
        <f t="shared" si="13"/>
        <v>0</v>
      </c>
    </row>
    <row r="60" spans="1:16" x14ac:dyDescent="0.25">
      <c r="A60" s="11" t="s">
        <v>52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9">
        <f t="shared" si="13"/>
        <v>0</v>
      </c>
    </row>
    <row r="61" spans="1:16" x14ac:dyDescent="0.25">
      <c r="A61" s="10" t="s">
        <v>53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3"/>
        <v>0</v>
      </c>
    </row>
    <row r="62" spans="1:16" x14ac:dyDescent="0.25">
      <c r="A62" s="11" t="s">
        <v>54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3"/>
        <v>0</v>
      </c>
    </row>
    <row r="63" spans="1:16" x14ac:dyDescent="0.25">
      <c r="A63" s="11" t="s">
        <v>55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3"/>
        <v>0</v>
      </c>
    </row>
    <row r="64" spans="1:16" x14ac:dyDescent="0.25">
      <c r="A64" s="11" t="s">
        <v>56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3"/>
        <v>0</v>
      </c>
    </row>
    <row r="65" spans="1:16" x14ac:dyDescent="0.25">
      <c r="A65" s="11" t="s">
        <v>57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3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3"/>
        <v>0</v>
      </c>
    </row>
    <row r="67" spans="1:16" x14ac:dyDescent="0.25">
      <c r="A67" s="11" t="s">
        <v>59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3"/>
        <v>0</v>
      </c>
    </row>
    <row r="68" spans="1:16" x14ac:dyDescent="0.25">
      <c r="A68" s="11" t="s">
        <v>60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3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3"/>
        <v>0</v>
      </c>
    </row>
    <row r="70" spans="1:16" x14ac:dyDescent="0.25">
      <c r="A70" s="11" t="s">
        <v>62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3"/>
        <v>0</v>
      </c>
    </row>
    <row r="71" spans="1:16" x14ac:dyDescent="0.25">
      <c r="A71" s="11" t="s">
        <v>63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3"/>
        <v>0</v>
      </c>
    </row>
    <row r="72" spans="1:16" x14ac:dyDescent="0.25">
      <c r="A72" s="11" t="s">
        <v>64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3"/>
        <v>0</v>
      </c>
    </row>
    <row r="73" spans="1:16" s="2" customFormat="1" x14ac:dyDescent="0.25">
      <c r="A73" s="12" t="s">
        <v>96</v>
      </c>
      <c r="B73" s="22">
        <f t="shared" ref="B73:P73" si="46">B9+B15+B25+B35+B44+B51+B61+B66+B69</f>
        <v>541455397</v>
      </c>
      <c r="C73" s="22">
        <f t="shared" si="46"/>
        <v>541455397</v>
      </c>
      <c r="D73" s="22">
        <f t="shared" si="46"/>
        <v>27655673.293620002</v>
      </c>
      <c r="E73" s="22">
        <f t="shared" si="46"/>
        <v>29572506.379999999</v>
      </c>
      <c r="F73" s="22">
        <f t="shared" ref="F73" si="47">F9+F15+F25+F35+F44+F51+F61+F66+F69</f>
        <v>30475608.120000001</v>
      </c>
      <c r="G73" s="22">
        <f t="shared" si="46"/>
        <v>47002917.539999999</v>
      </c>
      <c r="H73" s="22">
        <f t="shared" si="46"/>
        <v>36821746.640000008</v>
      </c>
      <c r="I73" s="22">
        <f t="shared" si="46"/>
        <v>56981069.796311997</v>
      </c>
      <c r="J73" s="22">
        <f t="shared" si="46"/>
        <v>106423567.1406</v>
      </c>
      <c r="K73" s="22">
        <f t="shared" si="46"/>
        <v>0</v>
      </c>
      <c r="L73" s="22">
        <f t="shared" si="46"/>
        <v>0</v>
      </c>
      <c r="M73" s="22">
        <f t="shared" si="46"/>
        <v>0</v>
      </c>
      <c r="N73" s="22">
        <f t="shared" si="46"/>
        <v>0</v>
      </c>
      <c r="O73" s="22">
        <f t="shared" si="46"/>
        <v>0</v>
      </c>
      <c r="P73" s="22">
        <f t="shared" si="46"/>
        <v>334933088.910532</v>
      </c>
    </row>
    <row r="74" spans="1:16" x14ac:dyDescent="0.25">
      <c r="A74" s="8" t="s">
        <v>66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 x14ac:dyDescent="0.25">
      <c r="A76" s="11" t="s">
        <v>68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58"/>
        <v>0</v>
      </c>
    </row>
    <row r="77" spans="1:16" x14ac:dyDescent="0.25">
      <c r="A77" s="11" t="s">
        <v>69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58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 x14ac:dyDescent="0.25">
      <c r="A79" s="11" t="s">
        <v>71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58"/>
        <v>0</v>
      </c>
    </row>
    <row r="80" spans="1:16" x14ac:dyDescent="0.25">
      <c r="A80" s="11" t="s">
        <v>72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58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 x14ac:dyDescent="0.25">
      <c r="A82" s="11" t="s">
        <v>74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58"/>
        <v>0</v>
      </c>
    </row>
    <row r="83" spans="1:16" s="2" customFormat="1" x14ac:dyDescent="0.25">
      <c r="A83" s="12" t="s">
        <v>97</v>
      </c>
      <c r="B83" s="22">
        <f>B75+B78+B81</f>
        <v>0</v>
      </c>
      <c r="C83" s="22">
        <f t="shared" ref="C83:O83" si="79">C75+C78+C81</f>
        <v>0</v>
      </c>
      <c r="D83" s="22">
        <f t="shared" si="79"/>
        <v>0</v>
      </c>
      <c r="E83" s="22">
        <f t="shared" si="79"/>
        <v>0</v>
      </c>
      <c r="F83" s="22">
        <f t="shared" ref="F83" si="80">F75+F78+F81</f>
        <v>0</v>
      </c>
      <c r="G83" s="22">
        <f t="shared" si="79"/>
        <v>0</v>
      </c>
      <c r="H83" s="22">
        <f t="shared" si="79"/>
        <v>0</v>
      </c>
      <c r="I83" s="22">
        <f t="shared" si="79"/>
        <v>0</v>
      </c>
      <c r="J83" s="22">
        <f t="shared" si="79"/>
        <v>0</v>
      </c>
      <c r="K83" s="22">
        <f t="shared" si="79"/>
        <v>0</v>
      </c>
      <c r="L83" s="22">
        <f t="shared" si="79"/>
        <v>0</v>
      </c>
      <c r="M83" s="22">
        <f t="shared" si="79"/>
        <v>0</v>
      </c>
      <c r="N83" s="22">
        <f t="shared" si="79"/>
        <v>0</v>
      </c>
      <c r="O83" s="22">
        <f t="shared" si="79"/>
        <v>0</v>
      </c>
      <c r="P83" s="22">
        <f>P75+P78+P81</f>
        <v>0</v>
      </c>
    </row>
    <row r="84" spans="1:16" s="2" customFormat="1" x14ac:dyDescent="0.25">
      <c r="A84" s="12" t="s">
        <v>98</v>
      </c>
      <c r="B84" s="22">
        <f>B73+B83</f>
        <v>541455397</v>
      </c>
      <c r="C84" s="22">
        <f t="shared" ref="C84:P84" si="81">C73+C83</f>
        <v>541455397</v>
      </c>
      <c r="D84" s="22">
        <f>D73+D83</f>
        <v>27655673.293620002</v>
      </c>
      <c r="E84" s="22">
        <f t="shared" si="81"/>
        <v>29572506.379999999</v>
      </c>
      <c r="F84" s="22">
        <f t="shared" ref="F84" si="82">F73+F83</f>
        <v>30475608.120000001</v>
      </c>
      <c r="G84" s="22">
        <f t="shared" si="81"/>
        <v>47002917.539999999</v>
      </c>
      <c r="H84" s="22">
        <f t="shared" si="81"/>
        <v>36821746.640000008</v>
      </c>
      <c r="I84" s="22">
        <f t="shared" si="81"/>
        <v>56981069.796311997</v>
      </c>
      <c r="J84" s="22">
        <f t="shared" si="81"/>
        <v>106423567.1406</v>
      </c>
      <c r="K84" s="22">
        <f t="shared" si="81"/>
        <v>0</v>
      </c>
      <c r="L84" s="22">
        <f t="shared" si="81"/>
        <v>0</v>
      </c>
      <c r="M84" s="22">
        <f t="shared" si="81"/>
        <v>0</v>
      </c>
      <c r="N84" s="22">
        <f t="shared" si="81"/>
        <v>0</v>
      </c>
      <c r="O84" s="22">
        <f t="shared" si="81"/>
        <v>0</v>
      </c>
      <c r="P84" s="22">
        <f t="shared" si="81"/>
        <v>334933088.910532</v>
      </c>
    </row>
    <row r="86" spans="1:16" x14ac:dyDescent="0.25">
      <c r="A86" s="14" t="s">
        <v>100</v>
      </c>
      <c r="B86" s="13"/>
      <c r="P86" s="25"/>
    </row>
    <row r="88" spans="1:16" x14ac:dyDescent="0.25">
      <c r="P88" s="19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julio 2024</vt:lpstr>
      <vt:lpstr>'Ingresos y Egresos julio 2024'!Print_Area</vt:lpstr>
      <vt:lpstr>'Ingresos y Egresos julio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Manuel Rosario Espinal</cp:lastModifiedBy>
  <cp:lastPrinted>2024-08-01T15:05:01Z</cp:lastPrinted>
  <dcterms:created xsi:type="dcterms:W3CDTF">2021-07-29T18:58:50Z</dcterms:created>
  <dcterms:modified xsi:type="dcterms:W3CDTF">2024-08-01T15:07:12Z</dcterms:modified>
</cp:coreProperties>
</file>